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alculateur\"/>
    </mc:Choice>
  </mc:AlternateContent>
  <xr:revisionPtr revIDLastSave="0" documentId="13_ncr:1_{CD61AD7F-20E9-418A-A9C5-91131119E445}" xr6:coauthVersionLast="46" xr6:coauthVersionMax="46" xr10:uidLastSave="{00000000-0000-0000-0000-000000000000}"/>
  <bookViews>
    <workbookView xWindow="-120" yWindow="-120" windowWidth="21840" windowHeight="13140" xr2:uid="{546A30DA-ABF5-4F34-A6FA-DF4A7073ACC4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E9" i="1"/>
  <c r="K9" i="1"/>
  <c r="L9" i="1" s="1"/>
  <c r="E10" i="1"/>
  <c r="K10" i="1"/>
  <c r="L10" i="1" l="1"/>
  <c r="F10" i="1"/>
  <c r="F9" i="1"/>
  <c r="K11" i="1"/>
  <c r="L11" i="1" s="1"/>
  <c r="K12" i="1"/>
  <c r="L12" i="1" s="1"/>
  <c r="K13" i="1"/>
  <c r="K14" i="1"/>
  <c r="K15" i="1"/>
  <c r="K16" i="1"/>
  <c r="K17" i="1"/>
  <c r="K18" i="1"/>
  <c r="L18" i="1" s="1"/>
  <c r="K19" i="1"/>
  <c r="L19" i="1" s="1"/>
  <c r="K20" i="1"/>
  <c r="L20" i="1" s="1"/>
  <c r="K21" i="1"/>
  <c r="K22" i="1"/>
  <c r="K23" i="1"/>
  <c r="K24" i="1"/>
  <c r="K25" i="1"/>
  <c r="E11" i="1"/>
  <c r="F11" i="1" s="1"/>
  <c r="E12" i="1"/>
  <c r="E13" i="1"/>
  <c r="E14" i="1"/>
  <c r="E15" i="1"/>
  <c r="F15" i="1" s="1"/>
  <c r="E16" i="1"/>
  <c r="E17" i="1"/>
  <c r="E18" i="1"/>
  <c r="E19" i="1"/>
  <c r="E20" i="1"/>
  <c r="E21" i="1"/>
  <c r="E22" i="1"/>
  <c r="E23" i="1"/>
  <c r="E24" i="1"/>
  <c r="E25" i="1"/>
  <c r="F18" i="1"/>
  <c r="L14" i="1" l="1"/>
  <c r="L15" i="1"/>
  <c r="L22" i="1"/>
  <c r="F20" i="1"/>
  <c r="L16" i="1"/>
  <c r="F14" i="1"/>
  <c r="F17" i="1"/>
  <c r="F25" i="1"/>
  <c r="L17" i="1"/>
  <c r="F19" i="1"/>
  <c r="L23" i="1"/>
  <c r="L21" i="1"/>
  <c r="L13" i="1"/>
  <c r="F22" i="1"/>
  <c r="L25" i="1"/>
  <c r="F23" i="1"/>
  <c r="L24" i="1"/>
  <c r="F12" i="1"/>
  <c r="F24" i="1"/>
  <c r="F16" i="1"/>
  <c r="F21" i="1"/>
  <c r="F13" i="1"/>
</calcChain>
</file>

<file path=xl/sharedStrings.xml><?xml version="1.0" encoding="utf-8"?>
<sst xmlns="http://schemas.openxmlformats.org/spreadsheetml/2006/main" count="19" uniqueCount="14">
  <si>
    <t>JUSQU'AU 31 MARS 2022</t>
  </si>
  <si>
    <t>ÉCHELON SALARIAL</t>
  </si>
  <si>
    <t>NOMBRE DE MINUTES</t>
  </si>
  <si>
    <t>MONTANT DÛ</t>
  </si>
  <si>
    <r>
      <t>À COMPTER DU 1</t>
    </r>
    <r>
      <rPr>
        <b/>
        <vertAlign val="superscript"/>
        <sz val="11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 AVRIL 2022</t>
    </r>
  </si>
  <si>
    <t>MARCHE À SUIVRE</t>
  </si>
  <si>
    <t>CALCULATEUR POUR PÉRIODES DE SUPPLÉANCE OU DE REMPLACEMENT D'UN AUTRE CORPS D'EMPLOI SELON LE DÉCRET MINISTÉRIEL</t>
  </si>
  <si>
    <t>MONTANT SELON CALCUL 1/1000e</t>
  </si>
  <si>
    <t>MONTANT SELON TAUX DE SUPPLÉANCE</t>
  </si>
  <si>
    <r>
      <t>CALCULS 1/1000</t>
    </r>
    <r>
      <rPr>
        <b/>
        <vertAlign val="superscript"/>
        <sz val="14"/>
        <color theme="1"/>
        <rFont val="Arial"/>
        <family val="2"/>
      </rPr>
      <t>e</t>
    </r>
    <r>
      <rPr>
        <b/>
        <sz val="14"/>
        <color theme="1"/>
        <rFont val="Arial"/>
        <family val="2"/>
      </rPr>
      <t xml:space="preserve"> ET TAUX DE SUPPLÉANCE POUR ENSEIGNANT(E)S </t>
    </r>
    <r>
      <rPr>
        <b/>
        <sz val="14"/>
        <color rgb="FFFF0000"/>
        <rFont val="Arial"/>
        <family val="2"/>
      </rPr>
      <t>SOUS CONTRAT À TEMPS PARTIEL              (PAS EN POSTE)</t>
    </r>
  </si>
  <si>
    <t>1. Indiquer le nombre de minutes lors de votre période de remplacement;</t>
  </si>
  <si>
    <r>
      <t>2. Le calculateur indiquera le montant selon le calcul 1/1000</t>
    </r>
    <r>
      <rPr>
        <vertAlign val="superscript"/>
        <sz val="12"/>
        <color theme="1"/>
        <rFont val="Arial"/>
        <family val="2"/>
      </rPr>
      <t>e</t>
    </r>
    <r>
      <rPr>
        <sz val="12"/>
        <color theme="1"/>
        <rFont val="Arial"/>
        <family val="2"/>
      </rPr>
      <t xml:space="preserve"> et le montant selon le taux de suppléance;</t>
    </r>
  </si>
  <si>
    <r>
      <t>3. Selon le décret ministériel, l’employeur doit vous rémunérer le montant le plus élevé entre le calcul à 1/1000</t>
    </r>
    <r>
      <rPr>
        <vertAlign val="superscript"/>
        <sz val="12"/>
        <color theme="1"/>
        <rFont val="Arial"/>
        <family val="2"/>
      </rPr>
      <t>e</t>
    </r>
    <r>
      <rPr>
        <sz val="12"/>
        <color theme="1"/>
        <rFont val="Arial"/>
        <family val="2"/>
      </rPr>
      <t xml:space="preserve"> et le taux de suppléance;</t>
    </r>
  </si>
  <si>
    <t xml:space="preserve">  4. Le montant dû apparaît donc dans la cellule en jaune.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</si>
</sst>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* #,##0_)\ &quot;$&quot;_ ;_ * \(#,##0\)\ &quot;$&quot;_ ;_ * &quot;-&quot;_)\ &quot;$&quot;_ ;_ @_ "/>
    <numFmt numFmtId="164" formatCode="#,##0.00\ &quot;$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12"/>
      <color theme="1"/>
      <name val="Arial"/>
      <family val="2"/>
    </font>
    <font>
      <sz val="16"/>
      <color theme="1"/>
      <name val="Arial Black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vertAlign val="superscript"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42" fontId="3" fillId="0" borderId="0" xfId="1" applyFont="1"/>
    <xf numFmtId="0" fontId="3" fillId="0" borderId="5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7" xfId="0" applyFont="1" applyBorder="1" applyProtection="1">
      <protection locked="0"/>
    </xf>
    <xf numFmtId="164" fontId="3" fillId="3" borderId="21" xfId="0" applyNumberFormat="1" applyFont="1" applyFill="1" applyBorder="1" applyProtection="1">
      <protection hidden="1"/>
    </xf>
    <xf numFmtId="164" fontId="3" fillId="2" borderId="16" xfId="0" applyNumberFormat="1" applyFont="1" applyFill="1" applyBorder="1" applyProtection="1">
      <protection hidden="1"/>
    </xf>
    <xf numFmtId="164" fontId="3" fillId="3" borderId="2" xfId="0" applyNumberFormat="1" applyFont="1" applyFill="1" applyBorder="1" applyProtection="1">
      <protection hidden="1"/>
    </xf>
    <xf numFmtId="164" fontId="3" fillId="2" borderId="10" xfId="0" applyNumberFormat="1" applyFont="1" applyFill="1" applyBorder="1" applyProtection="1">
      <protection hidden="1"/>
    </xf>
    <xf numFmtId="164" fontId="3" fillId="3" borderId="8" xfId="0" applyNumberFormat="1" applyFont="1" applyFill="1" applyBorder="1" applyProtection="1">
      <protection hidden="1"/>
    </xf>
    <xf numFmtId="164" fontId="3" fillId="2" borderId="17" xfId="0" applyNumberFormat="1" applyFont="1" applyFill="1" applyBorder="1" applyProtection="1">
      <protection hidden="1"/>
    </xf>
    <xf numFmtId="164" fontId="3" fillId="3" borderId="0" xfId="0" applyNumberFormat="1" applyFont="1" applyFill="1" applyProtection="1">
      <protection hidden="1"/>
    </xf>
    <xf numFmtId="0" fontId="3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42" fontId="3" fillId="3" borderId="5" xfId="1" applyFont="1" applyFill="1" applyBorder="1" applyProtection="1"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42" fontId="3" fillId="3" borderId="1" xfId="1" applyFont="1" applyFill="1" applyBorder="1" applyProtection="1"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42" fontId="3" fillId="3" borderId="13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/>
    </xf>
    <xf numFmtId="42" fontId="3" fillId="3" borderId="5" xfId="1" applyFont="1" applyFill="1" applyBorder="1" applyProtection="1"/>
    <xf numFmtId="42" fontId="3" fillId="3" borderId="1" xfId="1" applyFont="1" applyFill="1" applyBorder="1" applyProtection="1"/>
    <xf numFmtId="0" fontId="3" fillId="3" borderId="9" xfId="0" applyFont="1" applyFill="1" applyBorder="1" applyAlignment="1" applyProtection="1">
      <alignment horizontal="center"/>
    </xf>
    <xf numFmtId="42" fontId="3" fillId="3" borderId="7" xfId="1" applyFont="1" applyFill="1" applyBorder="1" applyProtection="1"/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indent="1"/>
    </xf>
    <xf numFmtId="0" fontId="2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10" fillId="2" borderId="18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</xf>
  </cellXfs>
  <cellStyles count="2">
    <cellStyle name="Monétaire [0]" xfId="1" builtinId="7"/>
    <cellStyle name="Normal" xfId="0" builtinId="0"/>
  </cellStyles>
  <dxfs count="23">
    <dxf>
      <font>
        <strike val="0"/>
        <outline val="0"/>
        <shadow val="0"/>
        <u val="none"/>
        <color theme="1"/>
        <name val="Arial"/>
        <family val="2"/>
        <scheme val="none"/>
      </font>
      <numFmt numFmtId="164" formatCode="#,##0.00\ &quot;$&quot;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#,##0.00\ &quot;$&quot;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#,##0.00\ &quot;$&quot;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  <dxf>
      <font>
        <strike val="0"/>
        <outline val="0"/>
        <shadow val="0"/>
        <u val="none"/>
        <color theme="1"/>
        <name val="Arial"/>
        <family val="2"/>
        <scheme val="none"/>
      </font>
      <numFmt numFmtId="164" formatCode="#,##0.00\ &quot;$&quot;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  <dxf>
      <font>
        <strike val="0"/>
        <outline val="0"/>
        <shadow val="0"/>
        <u val="none"/>
        <color theme="1"/>
        <name val="Arial"/>
        <family val="2"/>
        <scheme val="none"/>
      </font>
      <numFmt numFmtId="164" formatCode="#,##0.00\ &quot;$&quot;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color theme="1"/>
        <name val="Arial"/>
        <family val="2"/>
        <scheme val="none"/>
      </font>
      <numFmt numFmtId="164" formatCode="#,##0.00\ &quot;$&quot;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color theme="1"/>
        <name val="Arial"/>
        <family val="2"/>
        <scheme val="none"/>
      </font>
      <numFmt numFmtId="164" formatCode="#,##0.00\ &quot;$&quot;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color theme="1"/>
        <name val="Arial"/>
        <family val="2"/>
        <scheme val="none"/>
      </font>
    </dxf>
    <dxf>
      <font>
        <strike val="0"/>
        <outline val="0"/>
        <shadow val="0"/>
        <u val="none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26C5BE-7865-4C4C-A99D-F152C11F1482}" name="Tableau1" displayName="Tableau1" ref="C9:L25" headerRowCount="0" totalsRowShown="0" headerRowDxfId="22" dataDxfId="21" tableBorderDxfId="20">
  <tableColumns count="10">
    <tableColumn id="3" xr3:uid="{3C21770E-88B9-4923-A60B-8EB578DC21FE}" name="Colonne3" headerRowDxfId="19" dataDxfId="18"/>
    <tableColumn id="4" xr3:uid="{590CF550-317B-41B8-9C8F-F78F57E6E0A9}" name="Colonne4" headerRowDxfId="17" dataDxfId="7">
      <calculatedColumnFormula>IF(AND(C9&gt;44.99,C9&lt;60.01),(1/1000)*B9,(C9/45)*((1/1000)*B9))</calculatedColumnFormula>
    </tableColumn>
    <tableColumn id="12" xr3:uid="{F2B550CD-31B9-43F2-B098-4F6C307A865D}" name="Colonne12" headerRowDxfId="16" dataDxfId="6">
      <calculatedColumnFormula>IF(AND(C9&gt;0.1,C9&lt;60.01),45.61,0)+IF(AND(C9&gt;60.1,C9&lt;150.01),114.03,0)+IF(AND(C9&gt;150.1,C9&lt;210.01),159.64,0)</calculatedColumnFormula>
    </tableColumn>
    <tableColumn id="11" xr3:uid="{0FBA2F11-A894-46B4-A694-ABC050ED4AD0}" name="Colonne11" headerRowDxfId="15" dataDxfId="5">
      <calculatedColumnFormula>IF(D9&gt;E9,D9,E9)</calculatedColumnFormula>
    </tableColumn>
    <tableColumn id="10" xr3:uid="{6783A776-2E52-4D84-B6EB-0D16E189AD11}" name="Colonne10" headerRowDxfId="14" dataDxfId="4"/>
    <tableColumn id="9" xr3:uid="{94CD08BF-4533-4CED-8A36-EC730A2C5106}" name="Colonne9" headerRowDxfId="13" dataDxfId="3" dataCellStyle="Monétaire [0]"/>
    <tableColumn id="7" xr3:uid="{129101E8-4D59-4BEF-82B2-FF87A2BD3359}" name="Colonne7" headerRowDxfId="12" dataDxfId="11"/>
    <tableColumn id="14" xr3:uid="{3A564736-A82F-4399-8958-79A7B31E6C3A}" name="Colonne14" headerRowDxfId="10" dataDxfId="2">
      <calculatedColumnFormula>IF(AND(I9&gt;44.99,I9&lt;60.01),(1/1000)*H9,(I9/45)*((1/1000)*H9))</calculatedColumnFormula>
    </tableColumn>
    <tableColumn id="13" xr3:uid="{E136E2BD-025D-406C-9365-BD7499CA212E}" name="Colonne13" headerRowDxfId="9" dataDxfId="1">
      <calculatedColumnFormula>IF(AND(I9&gt;0.1,I9&lt;60.01),46.52,0)+IF(AND(I9&gt;60.1,I9&lt;150.01),116.3,0)+IF(AND(I9&gt;150.1,I9&lt;210.01),162.82,0)</calculatedColumnFormula>
    </tableColumn>
    <tableColumn id="8" xr3:uid="{DC91E3AE-860B-4CDC-ADFB-CF053876A06E}" name="Colonne8" headerRowDxfId="8" dataDxfId="0">
      <calculatedColumnFormula>IF(J9&gt;K9,J9,K9)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D047D-C96F-4951-9174-CA19400544B8}">
  <dimension ref="A1:M32"/>
  <sheetViews>
    <sheetView showGridLines="0" showRowColHeaders="0" tabSelected="1" zoomScale="90" zoomScaleNormal="90" workbookViewId="0">
      <selection activeCell="C14" sqref="C14"/>
    </sheetView>
  </sheetViews>
  <sheetFormatPr baseColWidth="10" defaultColWidth="10.85546875" defaultRowHeight="14.25" x14ac:dyDescent="0.2"/>
  <cols>
    <col min="1" max="1" width="8.42578125" style="2" customWidth="1"/>
    <col min="2" max="2" width="11.5703125" style="3" customWidth="1"/>
    <col min="3" max="3" width="10.85546875" style="2"/>
    <col min="4" max="5" width="13.42578125" style="2" customWidth="1"/>
    <col min="6" max="6" width="13.85546875" style="2" customWidth="1"/>
    <col min="7" max="7" width="10.85546875" style="2" customWidth="1"/>
    <col min="8" max="9" width="10.85546875" style="2"/>
    <col min="10" max="10" width="14.28515625" style="2" customWidth="1"/>
    <col min="11" max="11" width="13.42578125" style="2" customWidth="1"/>
    <col min="12" max="12" width="13.7109375" style="2" customWidth="1"/>
    <col min="13" max="16384" width="10.85546875" style="2"/>
  </cols>
  <sheetData>
    <row r="1" spans="1:12" ht="14.25" customHeight="1" x14ac:dyDescent="0.2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4.2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4.2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5.75" thickBot="1" x14ac:dyDescent="0.25">
      <c r="D5" s="1"/>
    </row>
    <row r="6" spans="1:12" ht="38.450000000000003" customHeight="1" thickTop="1" thickBot="1" x14ac:dyDescent="0.25">
      <c r="A6" s="38" t="s">
        <v>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1:12" ht="28.5" customHeight="1" thickTop="1" thickBot="1" x14ac:dyDescent="0.25">
      <c r="A7" s="44" t="s">
        <v>0</v>
      </c>
      <c r="B7" s="45"/>
      <c r="C7" s="45"/>
      <c r="D7" s="45"/>
      <c r="E7" s="45"/>
      <c r="F7" s="46"/>
      <c r="G7" s="41" t="s">
        <v>4</v>
      </c>
      <c r="H7" s="42"/>
      <c r="I7" s="42"/>
      <c r="J7" s="42"/>
      <c r="K7" s="42"/>
      <c r="L7" s="43"/>
    </row>
    <row r="8" spans="1:12" ht="51.75" customHeight="1" thickTop="1" thickBot="1" x14ac:dyDescent="0.25">
      <c r="A8" s="15" t="s">
        <v>1</v>
      </c>
      <c r="B8" s="15"/>
      <c r="C8" s="16" t="s">
        <v>2</v>
      </c>
      <c r="D8" s="23" t="s">
        <v>7</v>
      </c>
      <c r="E8" s="23" t="s">
        <v>8</v>
      </c>
      <c r="F8" s="24" t="s">
        <v>3</v>
      </c>
      <c r="G8" s="25" t="s">
        <v>1</v>
      </c>
      <c r="H8" s="25"/>
      <c r="I8" s="16" t="s">
        <v>2</v>
      </c>
      <c r="J8" s="23" t="s">
        <v>7</v>
      </c>
      <c r="K8" s="23" t="s">
        <v>8</v>
      </c>
      <c r="L8" s="24" t="s">
        <v>3</v>
      </c>
    </row>
    <row r="9" spans="1:12" ht="15" thickTop="1" x14ac:dyDescent="0.2">
      <c r="A9" s="17">
        <v>1</v>
      </c>
      <c r="B9" s="18">
        <v>45615</v>
      </c>
      <c r="C9" s="4"/>
      <c r="D9" s="7">
        <f t="shared" ref="D9:D25" si="0">IF(AND(C9&gt;44.99,C9&lt;60.01),(1/1000)*B9,(C9/45)*((1/1000)*B9))</f>
        <v>0</v>
      </c>
      <c r="E9" s="7">
        <f t="shared" ref="E9:E25" si="1">IF(AND(C9&gt;0.1,C9&lt;60.01),45.61,0)+IF(AND(C9&gt;60.1,C9&lt;150.01),114.03,0)+IF(AND(C9&gt;150.1,C9&lt;210.01),159.64,0)</f>
        <v>0</v>
      </c>
      <c r="F9" s="8">
        <f t="shared" ref="F9:F25" si="2">IF(D9&gt;E9,D9,E9)</f>
        <v>0</v>
      </c>
      <c r="G9" s="26">
        <v>1</v>
      </c>
      <c r="H9" s="27">
        <v>46527</v>
      </c>
      <c r="I9" s="4"/>
      <c r="J9" s="13">
        <f t="shared" ref="J9:J25" si="3">IF(AND(I9&gt;44.99,I9&lt;60.01),(1/1000)*H9,(I9/45)*((1/1000)*H9))</f>
        <v>0</v>
      </c>
      <c r="K9" s="7">
        <f t="shared" ref="K9:K25" si="4">IF(AND(I9&gt;0.1,I9&lt;60.01),46.52,0)+IF(AND(I9&gt;60.1,I9&lt;150.01),116.3,0)+IF(AND(I9&gt;150.1,I9&lt;210.01),162.82,0)</f>
        <v>0</v>
      </c>
      <c r="L9" s="8">
        <f t="shared" ref="L9:L25" si="5">IF(J9&gt;K9,J9,K9)</f>
        <v>0</v>
      </c>
    </row>
    <row r="10" spans="1:12" x14ac:dyDescent="0.2">
      <c r="A10" s="19">
        <v>2</v>
      </c>
      <c r="B10" s="20">
        <v>48663</v>
      </c>
      <c r="C10" s="5"/>
      <c r="D10" s="7">
        <f t="shared" si="0"/>
        <v>0</v>
      </c>
      <c r="E10" s="9">
        <f t="shared" si="1"/>
        <v>0</v>
      </c>
      <c r="F10" s="10">
        <f t="shared" si="2"/>
        <v>0</v>
      </c>
      <c r="G10" s="14">
        <v>2</v>
      </c>
      <c r="H10" s="28">
        <v>49636</v>
      </c>
      <c r="I10" s="5"/>
      <c r="J10" s="9">
        <f t="shared" si="3"/>
        <v>0</v>
      </c>
      <c r="K10" s="9">
        <f t="shared" si="4"/>
        <v>0</v>
      </c>
      <c r="L10" s="10">
        <f t="shared" si="5"/>
        <v>0</v>
      </c>
    </row>
    <row r="11" spans="1:12" x14ac:dyDescent="0.2">
      <c r="A11" s="19">
        <v>3</v>
      </c>
      <c r="B11" s="20">
        <v>51916</v>
      </c>
      <c r="C11" s="5"/>
      <c r="D11" s="7">
        <f t="shared" si="0"/>
        <v>0</v>
      </c>
      <c r="E11" s="9">
        <f t="shared" si="1"/>
        <v>0</v>
      </c>
      <c r="F11" s="10">
        <f t="shared" si="2"/>
        <v>0</v>
      </c>
      <c r="G11" s="14">
        <v>3</v>
      </c>
      <c r="H11" s="28">
        <v>52954</v>
      </c>
      <c r="I11" s="5"/>
      <c r="J11" s="9">
        <f t="shared" si="3"/>
        <v>0</v>
      </c>
      <c r="K11" s="9">
        <f t="shared" si="4"/>
        <v>0</v>
      </c>
      <c r="L11" s="10">
        <f t="shared" si="5"/>
        <v>0</v>
      </c>
    </row>
    <row r="12" spans="1:12" x14ac:dyDescent="0.2">
      <c r="A12" s="19">
        <v>4</v>
      </c>
      <c r="B12" s="20">
        <v>53066</v>
      </c>
      <c r="C12" s="5"/>
      <c r="D12" s="7">
        <f t="shared" si="0"/>
        <v>0</v>
      </c>
      <c r="E12" s="9">
        <f t="shared" si="1"/>
        <v>0</v>
      </c>
      <c r="F12" s="10">
        <f t="shared" si="2"/>
        <v>0</v>
      </c>
      <c r="G12" s="14">
        <v>4</v>
      </c>
      <c r="H12" s="28">
        <v>54127</v>
      </c>
      <c r="I12" s="5"/>
      <c r="J12" s="9">
        <f t="shared" si="3"/>
        <v>0</v>
      </c>
      <c r="K12" s="9">
        <f t="shared" si="4"/>
        <v>0</v>
      </c>
      <c r="L12" s="10">
        <f t="shared" si="5"/>
        <v>0</v>
      </c>
    </row>
    <row r="13" spans="1:12" x14ac:dyDescent="0.2">
      <c r="A13" s="19">
        <v>5</v>
      </c>
      <c r="B13" s="20">
        <v>54241</v>
      </c>
      <c r="C13" s="5"/>
      <c r="D13" s="7">
        <f t="shared" si="0"/>
        <v>0</v>
      </c>
      <c r="E13" s="9">
        <f t="shared" si="1"/>
        <v>0</v>
      </c>
      <c r="F13" s="10">
        <f t="shared" si="2"/>
        <v>0</v>
      </c>
      <c r="G13" s="14">
        <v>5</v>
      </c>
      <c r="H13" s="28">
        <v>55326</v>
      </c>
      <c r="I13" s="5"/>
      <c r="J13" s="9">
        <f t="shared" si="3"/>
        <v>0</v>
      </c>
      <c r="K13" s="9">
        <f t="shared" si="4"/>
        <v>0</v>
      </c>
      <c r="L13" s="10">
        <f t="shared" si="5"/>
        <v>0</v>
      </c>
    </row>
    <row r="14" spans="1:12" x14ac:dyDescent="0.2">
      <c r="A14" s="19">
        <v>6</v>
      </c>
      <c r="B14" s="20">
        <v>55441</v>
      </c>
      <c r="C14" s="5"/>
      <c r="D14" s="7">
        <f t="shared" si="0"/>
        <v>0</v>
      </c>
      <c r="E14" s="7">
        <f t="shared" si="1"/>
        <v>0</v>
      </c>
      <c r="F14" s="8">
        <f t="shared" si="2"/>
        <v>0</v>
      </c>
      <c r="G14" s="26">
        <v>6</v>
      </c>
      <c r="H14" s="28">
        <v>56550</v>
      </c>
      <c r="I14" s="5"/>
      <c r="J14" s="9">
        <f t="shared" si="3"/>
        <v>0</v>
      </c>
      <c r="K14" s="7">
        <f t="shared" si="4"/>
        <v>0</v>
      </c>
      <c r="L14" s="8">
        <f t="shared" si="5"/>
        <v>0</v>
      </c>
    </row>
    <row r="15" spans="1:12" x14ac:dyDescent="0.2">
      <c r="A15" s="19">
        <v>7</v>
      </c>
      <c r="B15" s="20">
        <v>56668</v>
      </c>
      <c r="C15" s="5"/>
      <c r="D15" s="7">
        <f t="shared" si="0"/>
        <v>0</v>
      </c>
      <c r="E15" s="9">
        <f t="shared" si="1"/>
        <v>0</v>
      </c>
      <c r="F15" s="10">
        <f t="shared" si="2"/>
        <v>0</v>
      </c>
      <c r="G15" s="14">
        <v>7</v>
      </c>
      <c r="H15" s="28">
        <v>57801</v>
      </c>
      <c r="I15" s="5"/>
      <c r="J15" s="9">
        <f t="shared" si="3"/>
        <v>0</v>
      </c>
      <c r="K15" s="9">
        <f t="shared" si="4"/>
        <v>0</v>
      </c>
      <c r="L15" s="10">
        <f t="shared" si="5"/>
        <v>0</v>
      </c>
    </row>
    <row r="16" spans="1:12" x14ac:dyDescent="0.2">
      <c r="A16" s="19">
        <v>8</v>
      </c>
      <c r="B16" s="20">
        <v>59077</v>
      </c>
      <c r="C16" s="5"/>
      <c r="D16" s="7">
        <f t="shared" si="0"/>
        <v>0</v>
      </c>
      <c r="E16" s="9">
        <f t="shared" si="1"/>
        <v>0</v>
      </c>
      <c r="F16" s="10">
        <f t="shared" si="2"/>
        <v>0</v>
      </c>
      <c r="G16" s="14">
        <v>8</v>
      </c>
      <c r="H16" s="28">
        <v>60259</v>
      </c>
      <c r="I16" s="5"/>
      <c r="J16" s="9">
        <f t="shared" si="3"/>
        <v>0</v>
      </c>
      <c r="K16" s="9">
        <f t="shared" si="4"/>
        <v>0</v>
      </c>
      <c r="L16" s="10">
        <f t="shared" si="5"/>
        <v>0</v>
      </c>
    </row>
    <row r="17" spans="1:13" x14ac:dyDescent="0.2">
      <c r="A17" s="19">
        <v>9</v>
      </c>
      <c r="B17" s="20">
        <v>61588</v>
      </c>
      <c r="C17" s="5"/>
      <c r="D17" s="7">
        <f t="shared" si="0"/>
        <v>0</v>
      </c>
      <c r="E17" s="9">
        <f t="shared" si="1"/>
        <v>0</v>
      </c>
      <c r="F17" s="10">
        <f t="shared" si="2"/>
        <v>0</v>
      </c>
      <c r="G17" s="14">
        <v>9</v>
      </c>
      <c r="H17" s="28">
        <v>62820</v>
      </c>
      <c r="I17" s="5"/>
      <c r="J17" s="9">
        <f t="shared" si="3"/>
        <v>0</v>
      </c>
      <c r="K17" s="9">
        <f t="shared" si="4"/>
        <v>0</v>
      </c>
      <c r="L17" s="10">
        <f t="shared" si="5"/>
        <v>0</v>
      </c>
    </row>
    <row r="18" spans="1:13" x14ac:dyDescent="0.2">
      <c r="A18" s="19">
        <v>10</v>
      </c>
      <c r="B18" s="20">
        <v>64205</v>
      </c>
      <c r="C18" s="5"/>
      <c r="D18" s="7">
        <f t="shared" si="0"/>
        <v>0</v>
      </c>
      <c r="E18" s="9">
        <f t="shared" si="1"/>
        <v>0</v>
      </c>
      <c r="F18" s="10">
        <f t="shared" si="2"/>
        <v>0</v>
      </c>
      <c r="G18" s="14">
        <v>10</v>
      </c>
      <c r="H18" s="28">
        <v>65489</v>
      </c>
      <c r="I18" s="5"/>
      <c r="J18" s="9">
        <f t="shared" si="3"/>
        <v>0</v>
      </c>
      <c r="K18" s="9">
        <f t="shared" si="4"/>
        <v>0</v>
      </c>
      <c r="L18" s="10">
        <f t="shared" si="5"/>
        <v>0</v>
      </c>
    </row>
    <row r="19" spans="1:13" x14ac:dyDescent="0.2">
      <c r="A19" s="19">
        <v>11</v>
      </c>
      <c r="B19" s="20">
        <v>66934</v>
      </c>
      <c r="C19" s="5"/>
      <c r="D19" s="7">
        <f t="shared" si="0"/>
        <v>0</v>
      </c>
      <c r="E19" s="7">
        <f t="shared" si="1"/>
        <v>0</v>
      </c>
      <c r="F19" s="8">
        <f t="shared" si="2"/>
        <v>0</v>
      </c>
      <c r="G19" s="26">
        <v>11</v>
      </c>
      <c r="H19" s="28">
        <v>68273</v>
      </c>
      <c r="I19" s="5"/>
      <c r="J19" s="9">
        <f t="shared" si="3"/>
        <v>0</v>
      </c>
      <c r="K19" s="7">
        <f t="shared" si="4"/>
        <v>0</v>
      </c>
      <c r="L19" s="8">
        <f t="shared" si="5"/>
        <v>0</v>
      </c>
    </row>
    <row r="20" spans="1:13" x14ac:dyDescent="0.2">
      <c r="A20" s="19">
        <v>12</v>
      </c>
      <c r="B20" s="20">
        <v>69778</v>
      </c>
      <c r="C20" s="5"/>
      <c r="D20" s="7">
        <f t="shared" si="0"/>
        <v>0</v>
      </c>
      <c r="E20" s="9">
        <f t="shared" si="1"/>
        <v>0</v>
      </c>
      <c r="F20" s="10">
        <f t="shared" si="2"/>
        <v>0</v>
      </c>
      <c r="G20" s="14">
        <v>12</v>
      </c>
      <c r="H20" s="28">
        <v>71174</v>
      </c>
      <c r="I20" s="5"/>
      <c r="J20" s="9">
        <f t="shared" si="3"/>
        <v>0</v>
      </c>
      <c r="K20" s="9">
        <f t="shared" si="4"/>
        <v>0</v>
      </c>
      <c r="L20" s="10">
        <f t="shared" si="5"/>
        <v>0</v>
      </c>
    </row>
    <row r="21" spans="1:13" x14ac:dyDescent="0.2">
      <c r="A21" s="19">
        <v>13</v>
      </c>
      <c r="B21" s="20">
        <v>72744</v>
      </c>
      <c r="C21" s="5"/>
      <c r="D21" s="7">
        <f t="shared" si="0"/>
        <v>0</v>
      </c>
      <c r="E21" s="9">
        <f t="shared" si="1"/>
        <v>0</v>
      </c>
      <c r="F21" s="10">
        <f t="shared" si="2"/>
        <v>0</v>
      </c>
      <c r="G21" s="14">
        <v>13</v>
      </c>
      <c r="H21" s="28">
        <v>74199</v>
      </c>
      <c r="I21" s="5"/>
      <c r="J21" s="9">
        <f t="shared" si="3"/>
        <v>0</v>
      </c>
      <c r="K21" s="9">
        <f t="shared" si="4"/>
        <v>0</v>
      </c>
      <c r="L21" s="10">
        <f t="shared" si="5"/>
        <v>0</v>
      </c>
    </row>
    <row r="22" spans="1:13" x14ac:dyDescent="0.2">
      <c r="A22" s="19">
        <v>14</v>
      </c>
      <c r="B22" s="20">
        <v>75836</v>
      </c>
      <c r="C22" s="5"/>
      <c r="D22" s="7">
        <f t="shared" si="0"/>
        <v>0</v>
      </c>
      <c r="E22" s="9">
        <f t="shared" si="1"/>
        <v>0</v>
      </c>
      <c r="F22" s="10">
        <f t="shared" si="2"/>
        <v>0</v>
      </c>
      <c r="G22" s="14">
        <v>14</v>
      </c>
      <c r="H22" s="28">
        <v>77353</v>
      </c>
      <c r="I22" s="5"/>
      <c r="J22" s="9">
        <f t="shared" si="3"/>
        <v>0</v>
      </c>
      <c r="K22" s="9">
        <f t="shared" si="4"/>
        <v>0</v>
      </c>
      <c r="L22" s="10">
        <f t="shared" si="5"/>
        <v>0</v>
      </c>
    </row>
    <row r="23" spans="1:13" x14ac:dyDescent="0.2">
      <c r="A23" s="19">
        <v>15</v>
      </c>
      <c r="B23" s="20">
        <v>79059</v>
      </c>
      <c r="C23" s="5"/>
      <c r="D23" s="7">
        <f t="shared" si="0"/>
        <v>0</v>
      </c>
      <c r="E23" s="9">
        <f t="shared" si="1"/>
        <v>0</v>
      </c>
      <c r="F23" s="10">
        <f t="shared" si="2"/>
        <v>0</v>
      </c>
      <c r="G23" s="14">
        <v>15</v>
      </c>
      <c r="H23" s="28">
        <v>80640</v>
      </c>
      <c r="I23" s="5"/>
      <c r="J23" s="9">
        <f t="shared" si="3"/>
        <v>0</v>
      </c>
      <c r="K23" s="9">
        <f t="shared" si="4"/>
        <v>0</v>
      </c>
      <c r="L23" s="10">
        <f t="shared" si="5"/>
        <v>0</v>
      </c>
    </row>
    <row r="24" spans="1:13" x14ac:dyDescent="0.2">
      <c r="A24" s="19">
        <v>16</v>
      </c>
      <c r="B24" s="20">
        <v>82418</v>
      </c>
      <c r="C24" s="5"/>
      <c r="D24" s="7">
        <f t="shared" si="0"/>
        <v>0</v>
      </c>
      <c r="E24" s="7">
        <f t="shared" si="1"/>
        <v>0</v>
      </c>
      <c r="F24" s="8">
        <f t="shared" si="2"/>
        <v>0</v>
      </c>
      <c r="G24" s="26">
        <v>16</v>
      </c>
      <c r="H24" s="28">
        <v>84066</v>
      </c>
      <c r="I24" s="5"/>
      <c r="J24" s="9">
        <f t="shared" si="3"/>
        <v>0</v>
      </c>
      <c r="K24" s="7">
        <f t="shared" si="4"/>
        <v>0</v>
      </c>
      <c r="L24" s="8">
        <f t="shared" si="5"/>
        <v>0</v>
      </c>
    </row>
    <row r="25" spans="1:13" ht="15" thickBot="1" x14ac:dyDescent="0.25">
      <c r="A25" s="21">
        <v>17</v>
      </c>
      <c r="B25" s="22">
        <v>87206</v>
      </c>
      <c r="C25" s="6"/>
      <c r="D25" s="7">
        <f t="shared" si="0"/>
        <v>0</v>
      </c>
      <c r="E25" s="11">
        <f t="shared" si="1"/>
        <v>0</v>
      </c>
      <c r="F25" s="12">
        <f t="shared" si="2"/>
        <v>0</v>
      </c>
      <c r="G25" s="29">
        <v>17</v>
      </c>
      <c r="H25" s="30">
        <v>92027</v>
      </c>
      <c r="I25" s="6"/>
      <c r="J25" s="11">
        <f t="shared" si="3"/>
        <v>0</v>
      </c>
      <c r="K25" s="11">
        <f t="shared" si="4"/>
        <v>0</v>
      </c>
      <c r="L25" s="12">
        <f t="shared" si="5"/>
        <v>0</v>
      </c>
    </row>
    <row r="26" spans="1:13" ht="15" thickTop="1" x14ac:dyDescent="0.2"/>
    <row r="27" spans="1:13" ht="18" x14ac:dyDescent="0.2">
      <c r="B27" s="34" t="s">
        <v>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9" customHeight="1" x14ac:dyDescent="0.2"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18" customHeight="1" x14ac:dyDescent="0.2">
      <c r="B29" s="35" t="s">
        <v>10</v>
      </c>
      <c r="C29" s="33"/>
      <c r="D29" s="33"/>
      <c r="E29" s="33"/>
      <c r="F29" s="33"/>
      <c r="G29" s="33"/>
      <c r="H29" s="33"/>
      <c r="I29" s="33"/>
      <c r="J29" s="33"/>
      <c r="K29" s="33"/>
      <c r="L29" s="31"/>
      <c r="M29" s="31"/>
    </row>
    <row r="30" spans="1:13" ht="17.25" customHeight="1" x14ac:dyDescent="0.2">
      <c r="B30" s="35" t="s">
        <v>11</v>
      </c>
      <c r="C30" s="33"/>
      <c r="D30" s="33"/>
      <c r="E30" s="33"/>
      <c r="F30" s="33"/>
      <c r="G30" s="33"/>
      <c r="H30" s="33"/>
      <c r="I30" s="33"/>
      <c r="J30" s="33"/>
      <c r="K30" s="33"/>
      <c r="L30" s="31"/>
      <c r="M30" s="31"/>
    </row>
    <row r="31" spans="1:13" ht="24.75" customHeight="1" x14ac:dyDescent="0.2">
      <c r="B31" s="35" t="s">
        <v>12</v>
      </c>
      <c r="C31" s="33"/>
      <c r="D31" s="33"/>
      <c r="E31" s="33"/>
      <c r="F31" s="33"/>
      <c r="G31" s="33"/>
      <c r="H31" s="33"/>
      <c r="I31" s="33"/>
      <c r="J31" s="33"/>
      <c r="K31" s="33"/>
      <c r="L31" s="31"/>
      <c r="M31" s="31"/>
    </row>
    <row r="32" spans="1:13" ht="15" x14ac:dyDescent="0.2">
      <c r="B32" s="36" t="s">
        <v>13</v>
      </c>
      <c r="C32" s="33"/>
      <c r="D32" s="33"/>
      <c r="E32" s="33"/>
      <c r="F32" s="33"/>
      <c r="G32" s="33"/>
      <c r="H32" s="33"/>
      <c r="I32" s="33"/>
      <c r="J32" s="33"/>
      <c r="K32" s="33"/>
      <c r="L32" s="31"/>
      <c r="M32" s="31"/>
    </row>
  </sheetData>
  <sheetProtection algorithmName="SHA-512" hashValue="ua+Q0MQ3eWGnnrJ9SGmGQ+CKWChhyoAf0oFcx56GllfcjFwzAUhZ87KQC4Wp2TsDA5Jo+ziXv9bzJkHKXcPi5Q==" saltValue="nhT9VhBz531qkavzhx7yKQ==" spinCount="100000" sheet="1" selectLockedCells="1"/>
  <mergeCells count="6">
    <mergeCell ref="A1:L4"/>
    <mergeCell ref="A6:L6"/>
    <mergeCell ref="A8:B8"/>
    <mergeCell ref="G7:L7"/>
    <mergeCell ref="G8:H8"/>
    <mergeCell ref="A7:F7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S.E. VIEILLES-FORGES (celinel@sevf.ca)</dc:creator>
  <cp:lastModifiedBy>Dany Blackburn</cp:lastModifiedBy>
  <dcterms:created xsi:type="dcterms:W3CDTF">2022-03-16T15:00:29Z</dcterms:created>
  <dcterms:modified xsi:type="dcterms:W3CDTF">2022-06-03T17:45:39Z</dcterms:modified>
</cp:coreProperties>
</file>